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'TDSheet'!$A$1:$P$73</definedName>
  </definedNames>
  <calcPr fullCalcOnLoad="1" refMode="R1C1"/>
</workbook>
</file>

<file path=xl/sharedStrings.xml><?xml version="1.0" encoding="utf-8"?>
<sst xmlns="http://schemas.openxmlformats.org/spreadsheetml/2006/main" count="434" uniqueCount="77">
  <si>
    <t xml:space="preserve"> </t>
  </si>
  <si>
    <t>023</t>
  </si>
  <si>
    <t>Прочие выплаты</t>
  </si>
  <si>
    <t>0702</t>
  </si>
  <si>
    <t>011</t>
  </si>
  <si>
    <t>0059</t>
  </si>
  <si>
    <t>112</t>
  </si>
  <si>
    <t>212</t>
  </si>
  <si>
    <t>-</t>
  </si>
  <si>
    <t>Транспортные услуги</t>
  </si>
  <si>
    <t>222</t>
  </si>
  <si>
    <t>Прочие работы, услуги</t>
  </si>
  <si>
    <t>226</t>
  </si>
  <si>
    <t>Услуги связи</t>
  </si>
  <si>
    <t>242</t>
  </si>
  <si>
    <t>221</t>
  </si>
  <si>
    <t>Коммунальные услуги</t>
  </si>
  <si>
    <t>244</t>
  </si>
  <si>
    <t>223</t>
  </si>
  <si>
    <t>Работы, услуги по содержанию имущества</t>
  </si>
  <si>
    <t>225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</si>
  <si>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</si>
  <si>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</si>
  <si>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</si>
  <si>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</si>
  <si>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</si>
  <si>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</si>
  <si>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851</t>
  </si>
  <si>
    <t>852</t>
  </si>
  <si>
    <t>853</t>
  </si>
  <si>
    <t>Заработная плата</t>
  </si>
  <si>
    <t>5502</t>
  </si>
  <si>
    <t>111</t>
  </si>
  <si>
    <t>211</t>
  </si>
  <si>
    <t>Начисления на выплаты по оплате труда</t>
  </si>
  <si>
    <t>213</t>
  </si>
  <si>
    <t>5504</t>
  </si>
  <si>
    <t>5506</t>
  </si>
  <si>
    <t>0707</t>
  </si>
  <si>
    <t>2105</t>
  </si>
  <si>
    <t>5407</t>
  </si>
  <si>
    <t>5510</t>
  </si>
  <si>
    <t>013</t>
  </si>
  <si>
    <t>2106</t>
  </si>
  <si>
    <t>014</t>
  </si>
  <si>
    <t>0709</t>
  </si>
  <si>
    <t>012</t>
  </si>
  <si>
    <t>121</t>
  </si>
  <si>
    <t>2104</t>
  </si>
  <si>
    <t>(подпись)</t>
  </si>
  <si>
    <t>(расшифровка подписи)</t>
  </si>
  <si>
    <t>Главный бухгалтер</t>
  </si>
  <si>
    <t>И.А. Загуева</t>
  </si>
  <si>
    <t>Муниципальное казенное общеобразовательное учреждение</t>
  </si>
  <si>
    <t>"средняя общеобразовательная школа №7"</t>
  </si>
  <si>
    <t>Отчет об исполнении бюджетной сметы за 1 квартал 2015 г.</t>
  </si>
  <si>
    <t>(кассовые и фактические)</t>
  </si>
  <si>
    <t>0401</t>
  </si>
  <si>
    <t>071</t>
  </si>
  <si>
    <t>5604</t>
  </si>
  <si>
    <t>350</t>
  </si>
  <si>
    <t>130</t>
  </si>
  <si>
    <t>2133</t>
  </si>
  <si>
    <t>Отчет об исполнении бюджетной сметы за   2015 г.</t>
  </si>
  <si>
    <t>5443</t>
  </si>
  <si>
    <t>5463</t>
  </si>
  <si>
    <t>122</t>
  </si>
  <si>
    <t>2103</t>
  </si>
  <si>
    <t>наименование показателя</t>
  </si>
  <si>
    <t>код расхода по бюджетной классификации</t>
  </si>
  <si>
    <t xml:space="preserve">план на 2015 </t>
  </si>
  <si>
    <t>кассовый расход</t>
  </si>
  <si>
    <t>факт.расход</t>
  </si>
  <si>
    <t>итого</t>
  </si>
  <si>
    <t>01 января  2016 г.</t>
  </si>
  <si>
    <t>Руководитель</t>
  </si>
  <si>
    <t>Н.И.Фаттахова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</si>
</sst>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41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4" fontId="0" fillId="33" borderId="12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3" fillId="0" borderId="13" xfId="0" applyNumberFormat="1" applyFont="1" applyBorder="1" applyAlignment="1">
      <alignment horizontal="center" vertical="top"/>
    </xf>
    <xf numFmtId="0" fontId="0" fillId="34" borderId="0" xfId="0" applyNumberFormat="1" applyFill="1" applyAlignment="1">
      <alignment horizontal="left" wrapText="1"/>
    </xf>
    <xf numFmtId="0" fontId="0" fillId="0" borderId="0" xfId="0" applyAlignment="1">
      <alignment/>
    </xf>
    <xf numFmtId="0" fontId="5" fillId="0" borderId="0" xfId="0" applyNumberFormat="1" applyFont="1" applyAlignment="1">
      <alignment horizontal="center"/>
    </xf>
    <xf numFmtId="0" fontId="0" fillId="33" borderId="12" xfId="0" applyNumberFormat="1" applyFont="1" applyFill="1" applyBorder="1" applyAlignment="1">
      <alignment horizontal="right" vertical="top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4" fontId="2" fillId="35" borderId="12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4" fontId="0" fillId="33" borderId="17" xfId="0" applyNumberFormat="1" applyFont="1" applyFill="1" applyBorder="1" applyAlignment="1">
      <alignment horizontal="right" vertical="top"/>
    </xf>
    <xf numFmtId="4" fontId="2" fillId="35" borderId="17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0" fillId="35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top"/>
    </xf>
    <xf numFmtId="0" fontId="6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8" xfId="0" applyNumberFormat="1" applyFont="1" applyFill="1" applyBorder="1" applyAlignment="1">
      <alignment horizontal="left" vertical="top" wrapText="1" indent="2"/>
    </xf>
    <xf numFmtId="0" fontId="0" fillId="33" borderId="19" xfId="0" applyNumberFormat="1" applyFont="1" applyFill="1" applyBorder="1" applyAlignment="1">
      <alignment horizontal="center" vertical="top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0" xfId="0" applyNumberFormat="1" applyFont="1" applyAlignment="1">
      <alignment horizontal="left" wrapText="1"/>
    </xf>
    <xf numFmtId="0" fontId="3" fillId="0" borderId="13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4" fillId="3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33" borderId="18" xfId="0" applyNumberFormat="1" applyFill="1" applyBorder="1" applyAlignment="1">
      <alignment horizontal="left" vertical="top" wrapText="1" indent="2"/>
    </xf>
    <xf numFmtId="0" fontId="4" fillId="35" borderId="0" xfId="0" applyNumberFormat="1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A71"/>
  <sheetViews>
    <sheetView tabSelected="1" zoomScalePageLayoutView="0" workbookViewId="0" topLeftCell="A1">
      <selection activeCell="Q12" sqref="Q12:Q22"/>
    </sheetView>
  </sheetViews>
  <sheetFormatPr defaultColWidth="10.66015625" defaultRowHeight="11.25"/>
  <cols>
    <col min="1" max="2" width="18.16015625" style="1" customWidth="1"/>
    <col min="3" max="4" width="4.5" style="1" customWidth="1"/>
    <col min="5" max="5" width="3.66015625" style="1" customWidth="1"/>
    <col min="6" max="7" width="1.66796875" style="1" customWidth="1"/>
    <col min="8" max="8" width="0.82421875" style="1" customWidth="1"/>
    <col min="9" max="9" width="3.5" style="1" customWidth="1"/>
    <col min="10" max="10" width="0.82421875" style="1" customWidth="1"/>
    <col min="11" max="11" width="6.16015625" style="1" customWidth="1"/>
    <col min="12" max="12" width="10.5" style="1" customWidth="1"/>
    <col min="13" max="13" width="18.16015625" style="1" customWidth="1"/>
    <col min="14" max="14" width="18.16015625" style="1" hidden="1" customWidth="1"/>
    <col min="15" max="15" width="19.33203125" style="0" customWidth="1"/>
    <col min="16" max="16" width="14.83203125" style="18" customWidth="1"/>
    <col min="17" max="17" width="15.16015625" style="0" bestFit="1" customWidth="1"/>
  </cols>
  <sheetData>
    <row r="2" spans="1:105" ht="18">
      <c r="A2" s="43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3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3" t="s">
        <v>53</v>
      </c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3" t="s">
        <v>53</v>
      </c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3" t="s">
        <v>53</v>
      </c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3" t="s">
        <v>53</v>
      </c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</row>
    <row r="3" spans="1:105" ht="18">
      <c r="A3" s="39" t="s">
        <v>54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1"/>
      <c r="Z3" s="39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1"/>
      <c r="AP3" s="39" t="s">
        <v>54</v>
      </c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1"/>
      <c r="BF3" s="39" t="s">
        <v>54</v>
      </c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1"/>
      <c r="BV3" s="39" t="s">
        <v>54</v>
      </c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1"/>
      <c r="CL3" s="39" t="s">
        <v>54</v>
      </c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1"/>
    </row>
    <row r="4" spans="1:105" ht="18">
      <c r="A4" s="41" t="s">
        <v>63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1"/>
      <c r="Z4" s="41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1"/>
      <c r="AP4" s="41" t="s">
        <v>55</v>
      </c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1"/>
      <c r="BF4" s="41" t="s">
        <v>55</v>
      </c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1"/>
      <c r="BV4" s="41" t="s">
        <v>55</v>
      </c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1"/>
      <c r="CL4" s="41" t="s">
        <v>55</v>
      </c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1"/>
    </row>
    <row r="5" spans="1:105" ht="15">
      <c r="A5" s="38" t="s">
        <v>56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 t="s">
        <v>56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 t="s">
        <v>56</v>
      </c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 t="s">
        <v>56</v>
      </c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 t="s">
        <v>56</v>
      </c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 t="s">
        <v>56</v>
      </c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</row>
    <row r="6" spans="1:105" ht="15" customHeight="1">
      <c r="A6" s="26" t="s">
        <v>68</v>
      </c>
      <c r="B6" s="27"/>
      <c r="C6" s="28" t="s">
        <v>69</v>
      </c>
      <c r="D6" s="29"/>
      <c r="E6" s="29"/>
      <c r="F6" s="29"/>
      <c r="G6" s="29"/>
      <c r="H6" s="29"/>
      <c r="I6" s="29"/>
      <c r="J6" s="29"/>
      <c r="K6" s="29"/>
      <c r="L6" s="30"/>
      <c r="M6" s="14" t="s">
        <v>70</v>
      </c>
      <c r="N6" s="9"/>
      <c r="O6" s="14" t="s">
        <v>71</v>
      </c>
      <c r="P6" s="17" t="s">
        <v>72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</row>
    <row r="7" spans="1:105" ht="15">
      <c r="A7" s="31" t="s">
        <v>30</v>
      </c>
      <c r="B7" s="31"/>
      <c r="C7" s="2" t="s">
        <v>1</v>
      </c>
      <c r="D7" s="2" t="s">
        <v>57</v>
      </c>
      <c r="E7" s="2" t="s">
        <v>58</v>
      </c>
      <c r="F7" s="32" t="s">
        <v>59</v>
      </c>
      <c r="G7" s="33"/>
      <c r="H7" s="33"/>
      <c r="I7" s="34"/>
      <c r="J7" s="32" t="s">
        <v>32</v>
      </c>
      <c r="K7" s="34"/>
      <c r="L7" s="3" t="s">
        <v>33</v>
      </c>
      <c r="M7" s="4">
        <v>28787.41</v>
      </c>
      <c r="N7" s="9"/>
      <c r="O7" s="4">
        <v>28787.41</v>
      </c>
      <c r="P7" s="16">
        <f>O7</f>
        <v>28787.41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</row>
    <row r="8" spans="1:105" ht="22.5" customHeight="1">
      <c r="A8" s="31" t="s">
        <v>34</v>
      </c>
      <c r="B8" s="31"/>
      <c r="C8" s="2" t="s">
        <v>1</v>
      </c>
      <c r="D8" s="2" t="s">
        <v>57</v>
      </c>
      <c r="E8" s="2" t="s">
        <v>58</v>
      </c>
      <c r="F8" s="25" t="s">
        <v>59</v>
      </c>
      <c r="G8" s="25"/>
      <c r="H8" s="25"/>
      <c r="I8" s="25"/>
      <c r="J8" s="25" t="s">
        <v>32</v>
      </c>
      <c r="K8" s="25"/>
      <c r="L8" s="3" t="s">
        <v>35</v>
      </c>
      <c r="M8" s="4">
        <v>8693.79</v>
      </c>
      <c r="N8" s="9"/>
      <c r="O8" s="4">
        <v>8693.79</v>
      </c>
      <c r="P8" s="16">
        <f aca="true" t="shared" si="0" ref="P8:P62">O8</f>
        <v>8693.79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</row>
    <row r="9" spans="1:105" ht="15">
      <c r="A9" s="31" t="s">
        <v>30</v>
      </c>
      <c r="B9" s="31"/>
      <c r="C9" s="2" t="s">
        <v>1</v>
      </c>
      <c r="D9" s="2" t="s">
        <v>3</v>
      </c>
      <c r="E9" s="2" t="s">
        <v>4</v>
      </c>
      <c r="F9" s="25" t="s">
        <v>5</v>
      </c>
      <c r="G9" s="25"/>
      <c r="H9" s="25"/>
      <c r="I9" s="25"/>
      <c r="J9" s="25" t="s">
        <v>32</v>
      </c>
      <c r="K9" s="25"/>
      <c r="L9" s="3" t="s">
        <v>33</v>
      </c>
      <c r="M9" s="4">
        <v>168075</v>
      </c>
      <c r="N9" s="9"/>
      <c r="O9" s="4">
        <v>168075</v>
      </c>
      <c r="P9" s="16">
        <f t="shared" si="0"/>
        <v>168075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1:105" ht="24.75" customHeight="1">
      <c r="A10" s="31" t="s">
        <v>34</v>
      </c>
      <c r="B10" s="31"/>
      <c r="C10" s="2" t="s">
        <v>1</v>
      </c>
      <c r="D10" s="2" t="s">
        <v>3</v>
      </c>
      <c r="E10" s="2" t="s">
        <v>4</v>
      </c>
      <c r="F10" s="25" t="s">
        <v>5</v>
      </c>
      <c r="G10" s="25"/>
      <c r="H10" s="25"/>
      <c r="I10" s="25"/>
      <c r="J10" s="25" t="s">
        <v>32</v>
      </c>
      <c r="K10" s="25"/>
      <c r="L10" s="3" t="s">
        <v>35</v>
      </c>
      <c r="M10" s="4">
        <v>50758.65</v>
      </c>
      <c r="N10" s="9"/>
      <c r="O10" s="4">
        <v>50758.65</v>
      </c>
      <c r="P10" s="16">
        <f t="shared" si="0"/>
        <v>50758.65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</row>
    <row r="11" spans="1:105" ht="15">
      <c r="A11" s="31" t="s">
        <v>2</v>
      </c>
      <c r="B11" s="31"/>
      <c r="C11" s="2" t="s">
        <v>1</v>
      </c>
      <c r="D11" s="2" t="s">
        <v>3</v>
      </c>
      <c r="E11" s="2" t="s">
        <v>4</v>
      </c>
      <c r="F11" s="25" t="s">
        <v>5</v>
      </c>
      <c r="G11" s="25"/>
      <c r="H11" s="25"/>
      <c r="I11" s="25"/>
      <c r="J11" s="25" t="s">
        <v>6</v>
      </c>
      <c r="K11" s="25"/>
      <c r="L11" s="3" t="s">
        <v>7</v>
      </c>
      <c r="M11" s="4">
        <v>914203.34</v>
      </c>
      <c r="N11" s="9"/>
      <c r="O11" s="4">
        <v>914203.34</v>
      </c>
      <c r="P11" s="16">
        <f t="shared" si="0"/>
        <v>914203.34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</row>
    <row r="12" spans="1:105" ht="15">
      <c r="A12" s="31" t="s">
        <v>9</v>
      </c>
      <c r="B12" s="31"/>
      <c r="C12" s="2" t="s">
        <v>1</v>
      </c>
      <c r="D12" s="2" t="s">
        <v>3</v>
      </c>
      <c r="E12" s="2" t="s">
        <v>4</v>
      </c>
      <c r="F12" s="25" t="s">
        <v>5</v>
      </c>
      <c r="G12" s="25"/>
      <c r="H12" s="25"/>
      <c r="I12" s="25"/>
      <c r="J12" s="25" t="s">
        <v>6</v>
      </c>
      <c r="K12" s="25"/>
      <c r="L12" s="3" t="s">
        <v>10</v>
      </c>
      <c r="M12" s="4">
        <v>21115</v>
      </c>
      <c r="N12" s="9"/>
      <c r="O12" s="4">
        <v>21115</v>
      </c>
      <c r="P12" s="16">
        <f t="shared" si="0"/>
        <v>21115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</row>
    <row r="13" spans="1:105" ht="15">
      <c r="A13" s="31" t="s">
        <v>11</v>
      </c>
      <c r="B13" s="31"/>
      <c r="C13" s="2" t="s">
        <v>1</v>
      </c>
      <c r="D13" s="2" t="s">
        <v>3</v>
      </c>
      <c r="E13" s="2" t="s">
        <v>4</v>
      </c>
      <c r="F13" s="25" t="s">
        <v>5</v>
      </c>
      <c r="G13" s="25"/>
      <c r="H13" s="25"/>
      <c r="I13" s="25"/>
      <c r="J13" s="25" t="s">
        <v>6</v>
      </c>
      <c r="K13" s="25"/>
      <c r="L13" s="3" t="s">
        <v>12</v>
      </c>
      <c r="M13" s="4">
        <v>9302</v>
      </c>
      <c r="N13" s="9"/>
      <c r="O13" s="4">
        <v>9302</v>
      </c>
      <c r="P13" s="16">
        <f>O13</f>
        <v>9302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</row>
    <row r="14" spans="1:105" ht="15">
      <c r="A14" s="31" t="s">
        <v>13</v>
      </c>
      <c r="B14" s="31"/>
      <c r="C14" s="2" t="s">
        <v>1</v>
      </c>
      <c r="D14" s="2" t="s">
        <v>3</v>
      </c>
      <c r="E14" s="2" t="s">
        <v>4</v>
      </c>
      <c r="F14" s="25" t="s">
        <v>5</v>
      </c>
      <c r="G14" s="25"/>
      <c r="H14" s="25"/>
      <c r="I14" s="25"/>
      <c r="J14" s="25" t="s">
        <v>14</v>
      </c>
      <c r="K14" s="25"/>
      <c r="L14" s="3" t="s">
        <v>15</v>
      </c>
      <c r="M14" s="4">
        <v>110000</v>
      </c>
      <c r="N14" s="9"/>
      <c r="O14" s="4">
        <v>110000</v>
      </c>
      <c r="P14" s="16">
        <f>O14-1282.29</f>
        <v>108717.71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</row>
    <row r="15" spans="1:105" ht="15">
      <c r="A15" s="31" t="s">
        <v>11</v>
      </c>
      <c r="B15" s="31"/>
      <c r="C15" s="2" t="s">
        <v>1</v>
      </c>
      <c r="D15" s="2" t="s">
        <v>3</v>
      </c>
      <c r="E15" s="2" t="s">
        <v>4</v>
      </c>
      <c r="F15" s="25" t="s">
        <v>5</v>
      </c>
      <c r="G15" s="25"/>
      <c r="H15" s="25"/>
      <c r="I15" s="25"/>
      <c r="J15" s="25" t="s">
        <v>14</v>
      </c>
      <c r="K15" s="25"/>
      <c r="L15" s="3" t="s">
        <v>12</v>
      </c>
      <c r="M15" s="4">
        <v>210312.16</v>
      </c>
      <c r="N15" s="9"/>
      <c r="O15" s="4">
        <v>210282.16</v>
      </c>
      <c r="P15" s="16">
        <f>O15-1577</f>
        <v>208705.16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</row>
    <row r="16" spans="1:105" ht="15">
      <c r="A16" s="31" t="s">
        <v>16</v>
      </c>
      <c r="B16" s="31"/>
      <c r="C16" s="2" t="s">
        <v>1</v>
      </c>
      <c r="D16" s="2" t="s">
        <v>3</v>
      </c>
      <c r="E16" s="2" t="s">
        <v>4</v>
      </c>
      <c r="F16" s="25" t="s">
        <v>5</v>
      </c>
      <c r="G16" s="25"/>
      <c r="H16" s="25"/>
      <c r="I16" s="25"/>
      <c r="J16" s="25" t="s">
        <v>17</v>
      </c>
      <c r="K16" s="25"/>
      <c r="L16" s="3" t="s">
        <v>18</v>
      </c>
      <c r="M16" s="4">
        <v>5041853.64</v>
      </c>
      <c r="N16" s="9"/>
      <c r="O16" s="4">
        <v>5041853.64</v>
      </c>
      <c r="P16" s="16">
        <f>O16-80311.79</f>
        <v>4961541.85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</row>
    <row r="17" spans="1:105" ht="22.5" customHeight="1">
      <c r="A17" s="31" t="s">
        <v>19</v>
      </c>
      <c r="B17" s="31"/>
      <c r="C17" s="2" t="s">
        <v>1</v>
      </c>
      <c r="D17" s="2" t="s">
        <v>3</v>
      </c>
      <c r="E17" s="2" t="s">
        <v>4</v>
      </c>
      <c r="F17" s="25" t="s">
        <v>5</v>
      </c>
      <c r="G17" s="25"/>
      <c r="H17" s="25"/>
      <c r="I17" s="25"/>
      <c r="J17" s="25" t="s">
        <v>17</v>
      </c>
      <c r="K17" s="25"/>
      <c r="L17" s="3" t="s">
        <v>20</v>
      </c>
      <c r="M17" s="4">
        <v>801083.26</v>
      </c>
      <c r="N17" s="9"/>
      <c r="O17" s="4">
        <v>801083.26</v>
      </c>
      <c r="P17" s="16">
        <f t="shared" si="0"/>
        <v>801083.26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</row>
    <row r="18" spans="1:105" ht="15">
      <c r="A18" s="31" t="s">
        <v>11</v>
      </c>
      <c r="B18" s="31"/>
      <c r="C18" s="2" t="s">
        <v>1</v>
      </c>
      <c r="D18" s="2" t="s">
        <v>3</v>
      </c>
      <c r="E18" s="2" t="s">
        <v>4</v>
      </c>
      <c r="F18" s="25" t="s">
        <v>5</v>
      </c>
      <c r="G18" s="25"/>
      <c r="H18" s="25"/>
      <c r="I18" s="25"/>
      <c r="J18" s="25" t="s">
        <v>17</v>
      </c>
      <c r="K18" s="25"/>
      <c r="L18" s="3" t="s">
        <v>12</v>
      </c>
      <c r="M18" s="4">
        <v>834503.33</v>
      </c>
      <c r="N18" s="9"/>
      <c r="O18" s="4">
        <v>834503.33</v>
      </c>
      <c r="P18" s="16">
        <f t="shared" si="0"/>
        <v>834503.33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</row>
    <row r="19" spans="1:105" ht="15">
      <c r="A19" s="31" t="s">
        <v>21</v>
      </c>
      <c r="B19" s="31"/>
      <c r="C19" s="2" t="s">
        <v>1</v>
      </c>
      <c r="D19" s="2" t="s">
        <v>3</v>
      </c>
      <c r="E19" s="2" t="s">
        <v>4</v>
      </c>
      <c r="F19" s="25" t="s">
        <v>5</v>
      </c>
      <c r="G19" s="25"/>
      <c r="H19" s="25"/>
      <c r="I19" s="25"/>
      <c r="J19" s="25" t="s">
        <v>17</v>
      </c>
      <c r="K19" s="25"/>
      <c r="L19" s="3" t="s">
        <v>22</v>
      </c>
      <c r="M19" s="4">
        <v>46360</v>
      </c>
      <c r="N19" s="9"/>
      <c r="O19" s="4">
        <v>46360</v>
      </c>
      <c r="P19" s="16">
        <f t="shared" si="0"/>
        <v>46360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</row>
    <row r="20" spans="1:105" ht="22.5" customHeight="1">
      <c r="A20" s="31" t="s">
        <v>23</v>
      </c>
      <c r="B20" s="31"/>
      <c r="C20" s="2" t="s">
        <v>1</v>
      </c>
      <c r="D20" s="2" t="s">
        <v>3</v>
      </c>
      <c r="E20" s="2" t="s">
        <v>4</v>
      </c>
      <c r="F20" s="25" t="s">
        <v>5</v>
      </c>
      <c r="G20" s="25"/>
      <c r="H20" s="25"/>
      <c r="I20" s="25"/>
      <c r="J20" s="25" t="s">
        <v>17</v>
      </c>
      <c r="K20" s="25"/>
      <c r="L20" s="3" t="s">
        <v>24</v>
      </c>
      <c r="M20" s="4">
        <v>68060</v>
      </c>
      <c r="N20" s="9"/>
      <c r="O20" s="4">
        <v>68060</v>
      </c>
      <c r="P20" s="16">
        <f t="shared" si="0"/>
        <v>68060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</row>
    <row r="21" spans="1:105" ht="24.75" customHeight="1">
      <c r="A21" s="31" t="s">
        <v>25</v>
      </c>
      <c r="B21" s="31"/>
      <c r="C21" s="2" t="s">
        <v>1</v>
      </c>
      <c r="D21" s="2" t="s">
        <v>3</v>
      </c>
      <c r="E21" s="2" t="s">
        <v>4</v>
      </c>
      <c r="F21" s="25" t="s">
        <v>5</v>
      </c>
      <c r="G21" s="25"/>
      <c r="H21" s="25"/>
      <c r="I21" s="25"/>
      <c r="J21" s="25" t="s">
        <v>17</v>
      </c>
      <c r="K21" s="25"/>
      <c r="L21" s="3" t="s">
        <v>26</v>
      </c>
      <c r="M21" s="4">
        <v>572450</v>
      </c>
      <c r="N21" s="9"/>
      <c r="O21" s="4">
        <v>572450</v>
      </c>
      <c r="P21" s="16">
        <f>O21+6557.29</f>
        <v>579007.29</v>
      </c>
      <c r="Q21" s="22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</row>
    <row r="22" spans="1:105" ht="15">
      <c r="A22" s="31" t="s">
        <v>21</v>
      </c>
      <c r="B22" s="31"/>
      <c r="C22" s="2" t="s">
        <v>1</v>
      </c>
      <c r="D22" s="2" t="s">
        <v>3</v>
      </c>
      <c r="E22" s="2" t="s">
        <v>4</v>
      </c>
      <c r="F22" s="25" t="s">
        <v>5</v>
      </c>
      <c r="G22" s="25"/>
      <c r="H22" s="25"/>
      <c r="I22" s="25"/>
      <c r="J22" s="25" t="s">
        <v>27</v>
      </c>
      <c r="K22" s="25"/>
      <c r="L22" s="3" t="s">
        <v>22</v>
      </c>
      <c r="M22" s="4">
        <v>1916843</v>
      </c>
      <c r="N22" s="9"/>
      <c r="O22" s="4">
        <v>1916843</v>
      </c>
      <c r="P22" s="16">
        <f t="shared" si="0"/>
        <v>1916843</v>
      </c>
      <c r="Q22" s="15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</row>
    <row r="23" spans="1:105" ht="15">
      <c r="A23" s="31" t="s">
        <v>21</v>
      </c>
      <c r="B23" s="31"/>
      <c r="C23" s="2" t="s">
        <v>1</v>
      </c>
      <c r="D23" s="2" t="s">
        <v>3</v>
      </c>
      <c r="E23" s="2" t="s">
        <v>4</v>
      </c>
      <c r="F23" s="25" t="s">
        <v>5</v>
      </c>
      <c r="G23" s="25"/>
      <c r="H23" s="25"/>
      <c r="I23" s="25"/>
      <c r="J23" s="25" t="s">
        <v>28</v>
      </c>
      <c r="K23" s="25"/>
      <c r="L23" s="3" t="s">
        <v>22</v>
      </c>
      <c r="M23" s="4">
        <v>33480.21</v>
      </c>
      <c r="N23" s="9"/>
      <c r="O23" s="4">
        <v>33480.21</v>
      </c>
      <c r="P23" s="16">
        <f t="shared" si="0"/>
        <v>33480.21</v>
      </c>
      <c r="Q23" s="15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</row>
    <row r="24" spans="1:105" ht="15">
      <c r="A24" s="31" t="s">
        <v>21</v>
      </c>
      <c r="B24" s="31"/>
      <c r="C24" s="2" t="s">
        <v>1</v>
      </c>
      <c r="D24" s="2" t="s">
        <v>3</v>
      </c>
      <c r="E24" s="2" t="s">
        <v>4</v>
      </c>
      <c r="F24" s="25" t="s">
        <v>5</v>
      </c>
      <c r="G24" s="25"/>
      <c r="H24" s="25"/>
      <c r="I24" s="25"/>
      <c r="J24" s="25" t="s">
        <v>29</v>
      </c>
      <c r="K24" s="25"/>
      <c r="L24" s="3" t="s">
        <v>22</v>
      </c>
      <c r="M24" s="4">
        <v>10039.22</v>
      </c>
      <c r="N24" s="9"/>
      <c r="O24" s="4">
        <v>10039.22</v>
      </c>
      <c r="P24" s="16">
        <f t="shared" si="0"/>
        <v>10039.22</v>
      </c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</row>
    <row r="25" spans="1:105" ht="15">
      <c r="A25" s="31" t="s">
        <v>30</v>
      </c>
      <c r="B25" s="31"/>
      <c r="C25" s="2" t="s">
        <v>1</v>
      </c>
      <c r="D25" s="2" t="s">
        <v>3</v>
      </c>
      <c r="E25" s="2" t="s">
        <v>4</v>
      </c>
      <c r="F25" s="25" t="s">
        <v>31</v>
      </c>
      <c r="G25" s="25"/>
      <c r="H25" s="25"/>
      <c r="I25" s="25"/>
      <c r="J25" s="25" t="s">
        <v>32</v>
      </c>
      <c r="K25" s="25"/>
      <c r="L25" s="3" t="s">
        <v>33</v>
      </c>
      <c r="M25" s="4">
        <v>42587818.77</v>
      </c>
      <c r="N25" s="9"/>
      <c r="O25" s="4">
        <v>42587818.77</v>
      </c>
      <c r="P25" s="16">
        <f t="shared" si="0"/>
        <v>42587818.77</v>
      </c>
      <c r="Q25" s="15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</row>
    <row r="26" spans="1:105" ht="21.75" customHeight="1">
      <c r="A26" s="31" t="s">
        <v>34</v>
      </c>
      <c r="B26" s="31"/>
      <c r="C26" s="2" t="s">
        <v>1</v>
      </c>
      <c r="D26" s="2" t="s">
        <v>3</v>
      </c>
      <c r="E26" s="2" t="s">
        <v>4</v>
      </c>
      <c r="F26" s="25" t="s">
        <v>31</v>
      </c>
      <c r="G26" s="25"/>
      <c r="H26" s="25"/>
      <c r="I26" s="25"/>
      <c r="J26" s="25" t="s">
        <v>32</v>
      </c>
      <c r="K26" s="25"/>
      <c r="L26" s="3" t="s">
        <v>35</v>
      </c>
      <c r="M26" s="4">
        <v>12139153.23</v>
      </c>
      <c r="N26" s="9"/>
      <c r="O26" s="4">
        <v>12139153.23</v>
      </c>
      <c r="P26" s="16">
        <f t="shared" si="0"/>
        <v>12139153.23</v>
      </c>
      <c r="Q26" s="1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</row>
    <row r="27" spans="1:105" ht="23.25" customHeight="1">
      <c r="A27" s="42" t="s">
        <v>23</v>
      </c>
      <c r="B27" s="31"/>
      <c r="C27" s="2" t="s">
        <v>1</v>
      </c>
      <c r="D27" s="2" t="s">
        <v>3</v>
      </c>
      <c r="E27" s="2" t="s">
        <v>4</v>
      </c>
      <c r="F27" s="25" t="s">
        <v>31</v>
      </c>
      <c r="G27" s="25"/>
      <c r="H27" s="25"/>
      <c r="I27" s="25"/>
      <c r="J27" s="25" t="s">
        <v>14</v>
      </c>
      <c r="K27" s="25"/>
      <c r="L27" s="3" t="s">
        <v>24</v>
      </c>
      <c r="M27" s="4">
        <v>358500</v>
      </c>
      <c r="N27" s="9"/>
      <c r="O27" s="4">
        <v>358500</v>
      </c>
      <c r="P27" s="16">
        <f t="shared" si="0"/>
        <v>358500</v>
      </c>
      <c r="Q27" s="1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</row>
    <row r="28" spans="1:105" ht="21.75" customHeight="1">
      <c r="A28" s="31" t="s">
        <v>25</v>
      </c>
      <c r="B28" s="31"/>
      <c r="C28" s="2" t="s">
        <v>1</v>
      </c>
      <c r="D28" s="2" t="s">
        <v>3</v>
      </c>
      <c r="E28" s="2" t="s">
        <v>4</v>
      </c>
      <c r="F28" s="25" t="s">
        <v>31</v>
      </c>
      <c r="G28" s="25"/>
      <c r="H28" s="25"/>
      <c r="I28" s="25"/>
      <c r="J28" s="25" t="s">
        <v>14</v>
      </c>
      <c r="K28" s="25"/>
      <c r="L28" s="3" t="s">
        <v>26</v>
      </c>
      <c r="M28" s="4">
        <v>34500</v>
      </c>
      <c r="N28" s="9"/>
      <c r="O28" s="4">
        <v>34500</v>
      </c>
      <c r="P28" s="16">
        <f t="shared" si="0"/>
        <v>34500</v>
      </c>
      <c r="Q28" s="15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</row>
    <row r="29" spans="1:105" ht="24" customHeight="1">
      <c r="A29" s="31" t="s">
        <v>23</v>
      </c>
      <c r="B29" s="31"/>
      <c r="C29" s="2" t="s">
        <v>1</v>
      </c>
      <c r="D29" s="2" t="s">
        <v>3</v>
      </c>
      <c r="E29" s="2" t="s">
        <v>4</v>
      </c>
      <c r="F29" s="25" t="s">
        <v>31</v>
      </c>
      <c r="G29" s="25"/>
      <c r="H29" s="25"/>
      <c r="I29" s="25"/>
      <c r="J29" s="25" t="s">
        <v>17</v>
      </c>
      <c r="K29" s="25"/>
      <c r="L29" s="3" t="s">
        <v>24</v>
      </c>
      <c r="M29" s="4">
        <v>592060</v>
      </c>
      <c r="N29" s="9"/>
      <c r="O29" s="4">
        <v>592060</v>
      </c>
      <c r="P29" s="16">
        <f t="shared" si="0"/>
        <v>592060</v>
      </c>
      <c r="Q29" s="1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</row>
    <row r="30" spans="1:105" ht="21" customHeight="1">
      <c r="A30" s="31" t="s">
        <v>25</v>
      </c>
      <c r="B30" s="31"/>
      <c r="C30" s="2" t="s">
        <v>1</v>
      </c>
      <c r="D30" s="2" t="s">
        <v>3</v>
      </c>
      <c r="E30" s="2" t="s">
        <v>4</v>
      </c>
      <c r="F30" s="25" t="s">
        <v>31</v>
      </c>
      <c r="G30" s="25"/>
      <c r="H30" s="25"/>
      <c r="I30" s="25"/>
      <c r="J30" s="25" t="s">
        <v>17</v>
      </c>
      <c r="K30" s="25"/>
      <c r="L30" s="3" t="s">
        <v>26</v>
      </c>
      <c r="M30" s="4">
        <v>24940</v>
      </c>
      <c r="N30" s="9"/>
      <c r="O30" s="4">
        <v>24939.5</v>
      </c>
      <c r="P30" s="16">
        <f t="shared" si="0"/>
        <v>24939.5</v>
      </c>
      <c r="Q30" s="1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</row>
    <row r="31" spans="1:105" ht="22.5" customHeight="1">
      <c r="A31" s="31" t="s">
        <v>25</v>
      </c>
      <c r="B31" s="31"/>
      <c r="C31" s="2" t="s">
        <v>1</v>
      </c>
      <c r="D31" s="2" t="s">
        <v>3</v>
      </c>
      <c r="E31" s="2" t="s">
        <v>4</v>
      </c>
      <c r="F31" s="25" t="s">
        <v>36</v>
      </c>
      <c r="G31" s="25"/>
      <c r="H31" s="25"/>
      <c r="I31" s="25"/>
      <c r="J31" s="25" t="s">
        <v>17</v>
      </c>
      <c r="K31" s="25"/>
      <c r="L31" s="3" t="s">
        <v>26</v>
      </c>
      <c r="M31" s="4">
        <v>5361000</v>
      </c>
      <c r="N31" s="9"/>
      <c r="O31" s="4">
        <v>5361000</v>
      </c>
      <c r="P31" s="16">
        <f t="shared" si="0"/>
        <v>5361000</v>
      </c>
      <c r="Q31" s="1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</row>
    <row r="32" spans="1:105" ht="15">
      <c r="A32" s="31" t="s">
        <v>13</v>
      </c>
      <c r="B32" s="31"/>
      <c r="C32" s="2" t="s">
        <v>1</v>
      </c>
      <c r="D32" s="2" t="s">
        <v>3</v>
      </c>
      <c r="E32" s="2" t="s">
        <v>4</v>
      </c>
      <c r="F32" s="25" t="s">
        <v>37</v>
      </c>
      <c r="G32" s="25"/>
      <c r="H32" s="25"/>
      <c r="I32" s="25"/>
      <c r="J32" s="25" t="s">
        <v>14</v>
      </c>
      <c r="K32" s="25"/>
      <c r="L32" s="3" t="s">
        <v>15</v>
      </c>
      <c r="M32" s="4">
        <v>284095.4</v>
      </c>
      <c r="N32" s="9"/>
      <c r="O32" s="4">
        <v>284095.4</v>
      </c>
      <c r="P32" s="16">
        <v>290988</v>
      </c>
      <c r="Q32" s="22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</row>
    <row r="33" spans="1:105" ht="15">
      <c r="A33" s="31" t="s">
        <v>30</v>
      </c>
      <c r="B33" s="31"/>
      <c r="C33" s="2" t="s">
        <v>1</v>
      </c>
      <c r="D33" s="2" t="s">
        <v>38</v>
      </c>
      <c r="E33" s="2" t="s">
        <v>4</v>
      </c>
      <c r="F33" s="25" t="s">
        <v>39</v>
      </c>
      <c r="G33" s="25"/>
      <c r="H33" s="25"/>
      <c r="I33" s="25"/>
      <c r="J33" s="25" t="s">
        <v>32</v>
      </c>
      <c r="K33" s="25"/>
      <c r="L33" s="3" t="s">
        <v>33</v>
      </c>
      <c r="M33" s="4">
        <v>126019.92</v>
      </c>
      <c r="N33" s="9"/>
      <c r="O33" s="4">
        <v>126019.92</v>
      </c>
      <c r="P33" s="16">
        <f t="shared" si="0"/>
        <v>126019.92</v>
      </c>
      <c r="Q33" s="15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</row>
    <row r="34" spans="1:105" ht="25.5" customHeight="1">
      <c r="A34" s="31" t="s">
        <v>34</v>
      </c>
      <c r="B34" s="31"/>
      <c r="C34" s="2" t="s">
        <v>1</v>
      </c>
      <c r="D34" s="2" t="s">
        <v>38</v>
      </c>
      <c r="E34" s="2" t="s">
        <v>4</v>
      </c>
      <c r="F34" s="25" t="s">
        <v>39</v>
      </c>
      <c r="G34" s="25"/>
      <c r="H34" s="25"/>
      <c r="I34" s="25"/>
      <c r="J34" s="25" t="s">
        <v>32</v>
      </c>
      <c r="K34" s="25"/>
      <c r="L34" s="3" t="s">
        <v>35</v>
      </c>
      <c r="M34" s="4">
        <v>38058.02</v>
      </c>
      <c r="N34" s="9"/>
      <c r="O34" s="4">
        <v>38058.02</v>
      </c>
      <c r="P34" s="16">
        <f t="shared" si="0"/>
        <v>38058.02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</row>
    <row r="35" spans="1:105" ht="21" customHeight="1">
      <c r="A35" s="31" t="s">
        <v>19</v>
      </c>
      <c r="B35" s="31"/>
      <c r="C35" s="2" t="s">
        <v>1</v>
      </c>
      <c r="D35" s="2" t="s">
        <v>38</v>
      </c>
      <c r="E35" s="2" t="s">
        <v>4</v>
      </c>
      <c r="F35" s="25" t="s">
        <v>39</v>
      </c>
      <c r="G35" s="25"/>
      <c r="H35" s="25"/>
      <c r="I35" s="25"/>
      <c r="J35" s="25" t="s">
        <v>17</v>
      </c>
      <c r="K35" s="25"/>
      <c r="L35" s="3" t="s">
        <v>20</v>
      </c>
      <c r="M35" s="4">
        <v>40000</v>
      </c>
      <c r="N35" s="9"/>
      <c r="O35" s="4">
        <v>40000</v>
      </c>
      <c r="P35" s="16">
        <f t="shared" si="0"/>
        <v>40000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</row>
    <row r="36" spans="1:105" ht="21.75" customHeight="1">
      <c r="A36" s="31" t="s">
        <v>23</v>
      </c>
      <c r="B36" s="31"/>
      <c r="C36" s="2" t="s">
        <v>1</v>
      </c>
      <c r="D36" s="2" t="s">
        <v>38</v>
      </c>
      <c r="E36" s="2" t="s">
        <v>4</v>
      </c>
      <c r="F36" s="25" t="s">
        <v>39</v>
      </c>
      <c r="G36" s="25"/>
      <c r="H36" s="25"/>
      <c r="I36" s="25"/>
      <c r="J36" s="25" t="s">
        <v>17</v>
      </c>
      <c r="K36" s="25"/>
      <c r="L36" s="3" t="s">
        <v>24</v>
      </c>
      <c r="M36" s="4">
        <v>35000</v>
      </c>
      <c r="N36" s="9"/>
      <c r="O36" s="4">
        <v>35000</v>
      </c>
      <c r="P36" s="16">
        <f t="shared" si="0"/>
        <v>35000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</row>
    <row r="37" spans="1:105" ht="23.25" customHeight="1">
      <c r="A37" s="31" t="s">
        <v>25</v>
      </c>
      <c r="B37" s="31"/>
      <c r="C37" s="2" t="s">
        <v>1</v>
      </c>
      <c r="D37" s="2" t="s">
        <v>38</v>
      </c>
      <c r="E37" s="2" t="s">
        <v>4</v>
      </c>
      <c r="F37" s="25" t="s">
        <v>39</v>
      </c>
      <c r="G37" s="25"/>
      <c r="H37" s="25"/>
      <c r="I37" s="25"/>
      <c r="J37" s="25" t="s">
        <v>17</v>
      </c>
      <c r="K37" s="25"/>
      <c r="L37" s="3" t="s">
        <v>26</v>
      </c>
      <c r="M37" s="4">
        <v>180000</v>
      </c>
      <c r="N37" s="9"/>
      <c r="O37" s="4">
        <v>180000</v>
      </c>
      <c r="P37" s="16">
        <f t="shared" si="0"/>
        <v>180000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</row>
    <row r="38" spans="1:105" ht="24.75" customHeight="1">
      <c r="A38" s="31" t="s">
        <v>25</v>
      </c>
      <c r="B38" s="31"/>
      <c r="C38" s="2" t="s">
        <v>1</v>
      </c>
      <c r="D38" s="2" t="s">
        <v>38</v>
      </c>
      <c r="E38" s="2" t="s">
        <v>4</v>
      </c>
      <c r="F38" s="25" t="s">
        <v>40</v>
      </c>
      <c r="G38" s="25"/>
      <c r="H38" s="25"/>
      <c r="I38" s="25"/>
      <c r="J38" s="25" t="s">
        <v>17</v>
      </c>
      <c r="K38" s="25"/>
      <c r="L38" s="3" t="s">
        <v>26</v>
      </c>
      <c r="M38" s="4">
        <v>697495</v>
      </c>
      <c r="N38" s="9"/>
      <c r="O38" s="4">
        <v>697495</v>
      </c>
      <c r="P38" s="16">
        <f t="shared" si="0"/>
        <v>697495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</row>
    <row r="39" spans="1:105" ht="15">
      <c r="A39" s="31" t="s">
        <v>11</v>
      </c>
      <c r="B39" s="31"/>
      <c r="C39" s="2" t="s">
        <v>1</v>
      </c>
      <c r="D39" s="2" t="s">
        <v>38</v>
      </c>
      <c r="E39" s="2" t="s">
        <v>4</v>
      </c>
      <c r="F39" s="25" t="s">
        <v>41</v>
      </c>
      <c r="G39" s="25"/>
      <c r="H39" s="25"/>
      <c r="I39" s="25"/>
      <c r="J39" s="25" t="s">
        <v>17</v>
      </c>
      <c r="K39" s="25"/>
      <c r="L39" s="3" t="s">
        <v>12</v>
      </c>
      <c r="M39" s="4">
        <v>80236</v>
      </c>
      <c r="N39" s="9"/>
      <c r="O39" s="4">
        <v>80236</v>
      </c>
      <c r="P39" s="16">
        <f t="shared" si="0"/>
        <v>80236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</row>
    <row r="40" spans="1:105" ht="15">
      <c r="A40" s="31" t="s">
        <v>11</v>
      </c>
      <c r="B40" s="31"/>
      <c r="C40" s="2" t="s">
        <v>1</v>
      </c>
      <c r="D40" s="2" t="s">
        <v>38</v>
      </c>
      <c r="E40" s="2" t="s">
        <v>42</v>
      </c>
      <c r="F40" s="25" t="s">
        <v>43</v>
      </c>
      <c r="G40" s="25"/>
      <c r="H40" s="25"/>
      <c r="I40" s="25"/>
      <c r="J40" s="25" t="s">
        <v>17</v>
      </c>
      <c r="K40" s="25"/>
      <c r="L40" s="3" t="s">
        <v>12</v>
      </c>
      <c r="M40" s="4">
        <v>86798</v>
      </c>
      <c r="N40" s="9"/>
      <c r="O40" s="4">
        <v>86798</v>
      </c>
      <c r="P40" s="16">
        <f t="shared" si="0"/>
        <v>86798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</row>
    <row r="41" spans="1:105" ht="15">
      <c r="A41" s="31" t="s">
        <v>21</v>
      </c>
      <c r="B41" s="31"/>
      <c r="C41" s="2" t="s">
        <v>1</v>
      </c>
      <c r="D41" s="2" t="s">
        <v>38</v>
      </c>
      <c r="E41" s="2" t="s">
        <v>42</v>
      </c>
      <c r="F41" s="25" t="s">
        <v>43</v>
      </c>
      <c r="G41" s="25"/>
      <c r="H41" s="25"/>
      <c r="I41" s="25"/>
      <c r="J41" s="25" t="s">
        <v>17</v>
      </c>
      <c r="K41" s="25"/>
      <c r="L41" s="3" t="s">
        <v>22</v>
      </c>
      <c r="M41" s="4">
        <v>176615</v>
      </c>
      <c r="N41" s="9"/>
      <c r="O41" s="4">
        <v>176615</v>
      </c>
      <c r="P41" s="16">
        <f t="shared" si="0"/>
        <v>176615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</row>
    <row r="42" spans="1:105" ht="23.25" customHeight="1">
      <c r="A42" s="31" t="s">
        <v>25</v>
      </c>
      <c r="B42" s="31"/>
      <c r="C42" s="2" t="s">
        <v>1</v>
      </c>
      <c r="D42" s="2" t="s">
        <v>38</v>
      </c>
      <c r="E42" s="2" t="s">
        <v>42</v>
      </c>
      <c r="F42" s="25" t="s">
        <v>43</v>
      </c>
      <c r="G42" s="25"/>
      <c r="H42" s="25"/>
      <c r="I42" s="25"/>
      <c r="J42" s="25" t="s">
        <v>17</v>
      </c>
      <c r="K42" s="25"/>
      <c r="L42" s="3" t="s">
        <v>26</v>
      </c>
      <c r="M42" s="4">
        <v>27000</v>
      </c>
      <c r="N42" s="9"/>
      <c r="O42" s="4">
        <v>27000</v>
      </c>
      <c r="P42" s="16">
        <f t="shared" si="0"/>
        <v>27000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</row>
    <row r="43" spans="1:105" ht="15">
      <c r="A43" s="31" t="s">
        <v>9</v>
      </c>
      <c r="B43" s="31"/>
      <c r="C43" s="2" t="s">
        <v>1</v>
      </c>
      <c r="D43" s="2" t="s">
        <v>38</v>
      </c>
      <c r="E43" s="2" t="s">
        <v>44</v>
      </c>
      <c r="F43" s="25" t="s">
        <v>43</v>
      </c>
      <c r="G43" s="25"/>
      <c r="H43" s="25"/>
      <c r="I43" s="25"/>
      <c r="J43" s="25" t="s">
        <v>6</v>
      </c>
      <c r="K43" s="25"/>
      <c r="L43" s="3" t="s">
        <v>10</v>
      </c>
      <c r="M43" s="4">
        <v>2830</v>
      </c>
      <c r="N43" s="9"/>
      <c r="O43" s="4">
        <v>2830</v>
      </c>
      <c r="P43" s="16">
        <f t="shared" si="0"/>
        <v>2830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</row>
    <row r="44" spans="1:105" ht="15">
      <c r="A44" s="31" t="s">
        <v>9</v>
      </c>
      <c r="B44" s="31"/>
      <c r="C44" s="2" t="s">
        <v>1</v>
      </c>
      <c r="D44" s="2" t="s">
        <v>38</v>
      </c>
      <c r="E44" s="2" t="s">
        <v>44</v>
      </c>
      <c r="F44" s="25" t="s">
        <v>43</v>
      </c>
      <c r="G44" s="25"/>
      <c r="H44" s="25"/>
      <c r="I44" s="25"/>
      <c r="J44" s="25" t="s">
        <v>17</v>
      </c>
      <c r="K44" s="25"/>
      <c r="L44" s="3" t="s">
        <v>10</v>
      </c>
      <c r="M44" s="4">
        <v>19810</v>
      </c>
      <c r="N44" s="9"/>
      <c r="O44" s="4">
        <v>19810</v>
      </c>
      <c r="P44" s="16">
        <f t="shared" si="0"/>
        <v>19810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</row>
    <row r="45" spans="1:105" ht="15">
      <c r="A45" s="31" t="s">
        <v>21</v>
      </c>
      <c r="B45" s="31"/>
      <c r="C45" s="2" t="s">
        <v>1</v>
      </c>
      <c r="D45" s="2" t="s">
        <v>45</v>
      </c>
      <c r="E45" s="2" t="s">
        <v>4</v>
      </c>
      <c r="F45" s="25" t="s">
        <v>43</v>
      </c>
      <c r="G45" s="25"/>
      <c r="H45" s="25"/>
      <c r="I45" s="25"/>
      <c r="J45" s="25" t="s">
        <v>60</v>
      </c>
      <c r="K45" s="25"/>
      <c r="L45" s="3" t="s">
        <v>22</v>
      </c>
      <c r="M45" s="4">
        <v>20000</v>
      </c>
      <c r="N45" s="9"/>
      <c r="O45" s="4">
        <v>20000</v>
      </c>
      <c r="P45" s="16">
        <f t="shared" si="0"/>
        <v>20000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</row>
    <row r="46" spans="1:105" ht="15">
      <c r="A46" s="31" t="s">
        <v>2</v>
      </c>
      <c r="B46" s="31"/>
      <c r="C46" s="2" t="s">
        <v>1</v>
      </c>
      <c r="D46" s="2" t="s">
        <v>45</v>
      </c>
      <c r="E46" s="2" t="s">
        <v>4</v>
      </c>
      <c r="F46" s="25" t="s">
        <v>43</v>
      </c>
      <c r="G46" s="25"/>
      <c r="H46" s="25"/>
      <c r="I46" s="25"/>
      <c r="J46" s="25" t="s">
        <v>6</v>
      </c>
      <c r="K46" s="25"/>
      <c r="L46" s="3" t="s">
        <v>7</v>
      </c>
      <c r="M46" s="4">
        <v>3900</v>
      </c>
      <c r="N46" s="9"/>
      <c r="O46" s="4">
        <v>3900</v>
      </c>
      <c r="P46" s="16">
        <f t="shared" si="0"/>
        <v>3900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</row>
    <row r="47" spans="1:105" ht="15">
      <c r="A47" s="31" t="s">
        <v>9</v>
      </c>
      <c r="B47" s="31"/>
      <c r="C47" s="2" t="s">
        <v>1</v>
      </c>
      <c r="D47" s="2" t="s">
        <v>45</v>
      </c>
      <c r="E47" s="2" t="s">
        <v>4</v>
      </c>
      <c r="F47" s="25" t="s">
        <v>43</v>
      </c>
      <c r="G47" s="25"/>
      <c r="H47" s="25"/>
      <c r="I47" s="25"/>
      <c r="J47" s="25" t="s">
        <v>6</v>
      </c>
      <c r="K47" s="25"/>
      <c r="L47" s="3" t="s">
        <v>10</v>
      </c>
      <c r="M47" s="4">
        <v>7857</v>
      </c>
      <c r="N47" s="9"/>
      <c r="O47" s="4">
        <v>7857</v>
      </c>
      <c r="P47" s="16">
        <f t="shared" si="0"/>
        <v>7857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</row>
    <row r="48" spans="1:105" ht="15">
      <c r="A48" s="31" t="s">
        <v>11</v>
      </c>
      <c r="B48" s="31"/>
      <c r="C48" s="2" t="s">
        <v>1</v>
      </c>
      <c r="D48" s="2" t="s">
        <v>45</v>
      </c>
      <c r="E48" s="2" t="s">
        <v>4</v>
      </c>
      <c r="F48" s="25" t="s">
        <v>43</v>
      </c>
      <c r="G48" s="25"/>
      <c r="H48" s="25"/>
      <c r="I48" s="25"/>
      <c r="J48" s="25" t="s">
        <v>6</v>
      </c>
      <c r="K48" s="25"/>
      <c r="L48" s="3" t="s">
        <v>12</v>
      </c>
      <c r="M48" s="4">
        <v>15240.29</v>
      </c>
      <c r="N48" s="9"/>
      <c r="O48" s="4">
        <v>14287.29</v>
      </c>
      <c r="P48" s="16">
        <f t="shared" si="0"/>
        <v>14287.29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</row>
    <row r="49" spans="1:105" ht="15">
      <c r="A49" s="31" t="s">
        <v>9</v>
      </c>
      <c r="B49" s="31"/>
      <c r="C49" s="2" t="s">
        <v>1</v>
      </c>
      <c r="D49" s="2" t="s">
        <v>45</v>
      </c>
      <c r="E49" s="2" t="s">
        <v>4</v>
      </c>
      <c r="F49" s="25" t="s">
        <v>43</v>
      </c>
      <c r="G49" s="25"/>
      <c r="H49" s="25"/>
      <c r="I49" s="25"/>
      <c r="J49" s="25" t="s">
        <v>17</v>
      </c>
      <c r="K49" s="25"/>
      <c r="L49" s="3" t="s">
        <v>10</v>
      </c>
      <c r="M49" s="4">
        <v>16260</v>
      </c>
      <c r="N49" s="9"/>
      <c r="O49" s="4">
        <v>16260</v>
      </c>
      <c r="P49" s="16">
        <f t="shared" si="0"/>
        <v>16260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</row>
    <row r="50" spans="1:105" ht="22.5" customHeight="1">
      <c r="A50" s="31" t="s">
        <v>19</v>
      </c>
      <c r="B50" s="31"/>
      <c r="C50" s="2" t="s">
        <v>1</v>
      </c>
      <c r="D50" s="2" t="s">
        <v>45</v>
      </c>
      <c r="E50" s="2" t="s">
        <v>4</v>
      </c>
      <c r="F50" s="25" t="s">
        <v>43</v>
      </c>
      <c r="G50" s="25"/>
      <c r="H50" s="25"/>
      <c r="I50" s="25"/>
      <c r="J50" s="25" t="s">
        <v>17</v>
      </c>
      <c r="K50" s="25"/>
      <c r="L50" s="3" t="s">
        <v>20</v>
      </c>
      <c r="M50" s="4">
        <v>157700</v>
      </c>
      <c r="N50" s="9"/>
      <c r="O50" s="4">
        <v>157700</v>
      </c>
      <c r="P50" s="16">
        <f t="shared" si="0"/>
        <v>157700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</row>
    <row r="51" spans="1:105" ht="15">
      <c r="A51" s="31" t="s">
        <v>11</v>
      </c>
      <c r="B51" s="31"/>
      <c r="C51" s="2" t="s">
        <v>1</v>
      </c>
      <c r="D51" s="2" t="s">
        <v>45</v>
      </c>
      <c r="E51" s="2" t="s">
        <v>4</v>
      </c>
      <c r="F51" s="25" t="s">
        <v>43</v>
      </c>
      <c r="G51" s="25"/>
      <c r="H51" s="25"/>
      <c r="I51" s="25"/>
      <c r="J51" s="25" t="s">
        <v>17</v>
      </c>
      <c r="K51" s="25"/>
      <c r="L51" s="3" t="s">
        <v>12</v>
      </c>
      <c r="M51" s="4">
        <v>148980</v>
      </c>
      <c r="N51" s="9"/>
      <c r="O51" s="4">
        <v>148980</v>
      </c>
      <c r="P51" s="16">
        <f t="shared" si="0"/>
        <v>148980</v>
      </c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</row>
    <row r="52" spans="1:105" ht="15">
      <c r="A52" s="31" t="s">
        <v>21</v>
      </c>
      <c r="B52" s="31"/>
      <c r="C52" s="2" t="s">
        <v>1</v>
      </c>
      <c r="D52" s="2" t="s">
        <v>45</v>
      </c>
      <c r="E52" s="2" t="s">
        <v>4</v>
      </c>
      <c r="F52" s="25" t="s">
        <v>43</v>
      </c>
      <c r="G52" s="25"/>
      <c r="H52" s="25"/>
      <c r="I52" s="25"/>
      <c r="J52" s="25" t="s">
        <v>17</v>
      </c>
      <c r="K52" s="25"/>
      <c r="L52" s="3" t="s">
        <v>22</v>
      </c>
      <c r="M52" s="4">
        <v>29726.45</v>
      </c>
      <c r="N52" s="9"/>
      <c r="O52" s="4">
        <v>29726.45</v>
      </c>
      <c r="P52" s="16">
        <f t="shared" si="0"/>
        <v>29726.45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</row>
    <row r="53" spans="1:105" ht="23.25" customHeight="1">
      <c r="A53" s="31" t="s">
        <v>23</v>
      </c>
      <c r="B53" s="31"/>
      <c r="C53" s="2" t="s">
        <v>1</v>
      </c>
      <c r="D53" s="2" t="s">
        <v>45</v>
      </c>
      <c r="E53" s="2" t="s">
        <v>4</v>
      </c>
      <c r="F53" s="25" t="s">
        <v>43</v>
      </c>
      <c r="G53" s="25"/>
      <c r="H53" s="25"/>
      <c r="I53" s="25"/>
      <c r="J53" s="25" t="s">
        <v>17</v>
      </c>
      <c r="K53" s="25"/>
      <c r="L53" s="3" t="s">
        <v>24</v>
      </c>
      <c r="M53" s="4">
        <v>351200</v>
      </c>
      <c r="N53" s="9"/>
      <c r="O53" s="4">
        <v>351200</v>
      </c>
      <c r="P53" s="16">
        <f t="shared" si="0"/>
        <v>351200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</row>
    <row r="54" spans="1:105" ht="23.25" customHeight="1">
      <c r="A54" s="31" t="s">
        <v>25</v>
      </c>
      <c r="B54" s="31"/>
      <c r="C54" s="2" t="s">
        <v>1</v>
      </c>
      <c r="D54" s="2" t="s">
        <v>45</v>
      </c>
      <c r="E54" s="2" t="s">
        <v>4</v>
      </c>
      <c r="F54" s="25" t="s">
        <v>43</v>
      </c>
      <c r="G54" s="25"/>
      <c r="H54" s="25"/>
      <c r="I54" s="25"/>
      <c r="J54" s="25" t="s">
        <v>17</v>
      </c>
      <c r="K54" s="25"/>
      <c r="L54" s="3" t="s">
        <v>26</v>
      </c>
      <c r="M54" s="4">
        <v>15429.51</v>
      </c>
      <c r="N54" s="9"/>
      <c r="O54" s="4">
        <v>15429.51</v>
      </c>
      <c r="P54" s="16">
        <f t="shared" si="0"/>
        <v>15429.51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</row>
    <row r="55" spans="1:105" ht="26.25" customHeight="1">
      <c r="A55" s="31" t="s">
        <v>25</v>
      </c>
      <c r="B55" s="31"/>
      <c r="C55" s="2" t="s">
        <v>1</v>
      </c>
      <c r="D55" s="2" t="s">
        <v>45</v>
      </c>
      <c r="E55" s="2" t="s">
        <v>46</v>
      </c>
      <c r="F55" s="25" t="s">
        <v>43</v>
      </c>
      <c r="G55" s="25"/>
      <c r="H55" s="25"/>
      <c r="I55" s="25"/>
      <c r="J55" s="25" t="s">
        <v>14</v>
      </c>
      <c r="K55" s="25"/>
      <c r="L55" s="3" t="s">
        <v>26</v>
      </c>
      <c r="M55" s="4">
        <v>15980</v>
      </c>
      <c r="N55" s="9"/>
      <c r="O55" s="4">
        <v>15980</v>
      </c>
      <c r="P55" s="16">
        <f t="shared" si="0"/>
        <v>15980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</row>
    <row r="56" spans="1:105" ht="26.25" customHeight="1">
      <c r="A56" s="31" t="s">
        <v>25</v>
      </c>
      <c r="B56" s="31"/>
      <c r="C56" s="2" t="s">
        <v>1</v>
      </c>
      <c r="D56" s="2" t="s">
        <v>45</v>
      </c>
      <c r="E56" s="2" t="s">
        <v>46</v>
      </c>
      <c r="F56" s="25" t="s">
        <v>43</v>
      </c>
      <c r="G56" s="25"/>
      <c r="H56" s="25"/>
      <c r="I56" s="25"/>
      <c r="J56" s="25" t="s">
        <v>17</v>
      </c>
      <c r="K56" s="25"/>
      <c r="L56" s="3" t="s">
        <v>26</v>
      </c>
      <c r="M56" s="4">
        <v>49100</v>
      </c>
      <c r="N56" s="9"/>
      <c r="O56" s="4">
        <v>49100</v>
      </c>
      <c r="P56" s="16">
        <f t="shared" si="0"/>
        <v>49100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</row>
    <row r="57" spans="1:105" ht="15">
      <c r="A57" s="31" t="s">
        <v>21</v>
      </c>
      <c r="B57" s="31"/>
      <c r="C57" s="2" t="s">
        <v>1</v>
      </c>
      <c r="D57" s="2" t="s">
        <v>45</v>
      </c>
      <c r="E57" s="2" t="s">
        <v>47</v>
      </c>
      <c r="F57" s="25" t="s">
        <v>48</v>
      </c>
      <c r="G57" s="25"/>
      <c r="H57" s="25"/>
      <c r="I57" s="25"/>
      <c r="J57" s="25" t="s">
        <v>17</v>
      </c>
      <c r="K57" s="25"/>
      <c r="L57" s="3" t="s">
        <v>22</v>
      </c>
      <c r="M57" s="4">
        <v>3000</v>
      </c>
      <c r="N57" s="9"/>
      <c r="O57" s="4">
        <v>3000</v>
      </c>
      <c r="P57" s="16">
        <f t="shared" si="0"/>
        <v>3000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</row>
    <row r="58" spans="1:105" ht="21.75" customHeight="1">
      <c r="A58" s="31" t="s">
        <v>25</v>
      </c>
      <c r="B58" s="31"/>
      <c r="C58" s="2" t="s">
        <v>1</v>
      </c>
      <c r="D58" s="2" t="s">
        <v>45</v>
      </c>
      <c r="E58" s="2" t="s">
        <v>47</v>
      </c>
      <c r="F58" s="25" t="s">
        <v>64</v>
      </c>
      <c r="G58" s="25"/>
      <c r="H58" s="25"/>
      <c r="I58" s="25"/>
      <c r="J58" s="25" t="s">
        <v>17</v>
      </c>
      <c r="K58" s="25"/>
      <c r="L58" s="3" t="s">
        <v>26</v>
      </c>
      <c r="M58" s="10" t="s">
        <v>8</v>
      </c>
      <c r="N58" s="9"/>
      <c r="O58" s="4">
        <v>4200</v>
      </c>
      <c r="P58" s="16">
        <f t="shared" si="0"/>
        <v>4200</v>
      </c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</row>
    <row r="59" spans="1:105" ht="21.75" customHeight="1">
      <c r="A59" s="31" t="s">
        <v>25</v>
      </c>
      <c r="B59" s="31"/>
      <c r="C59" s="2" t="s">
        <v>1</v>
      </c>
      <c r="D59" s="2" t="s">
        <v>45</v>
      </c>
      <c r="E59" s="2" t="s">
        <v>47</v>
      </c>
      <c r="F59" s="25" t="s">
        <v>65</v>
      </c>
      <c r="G59" s="25"/>
      <c r="H59" s="25"/>
      <c r="I59" s="25"/>
      <c r="J59" s="25" t="s">
        <v>17</v>
      </c>
      <c r="K59" s="25"/>
      <c r="L59" s="3" t="s">
        <v>26</v>
      </c>
      <c r="M59" s="4">
        <v>4200</v>
      </c>
      <c r="N59" s="9"/>
      <c r="O59" s="10" t="s">
        <v>8</v>
      </c>
      <c r="P59" s="16" t="str">
        <f t="shared" si="0"/>
        <v>-</v>
      </c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</row>
    <row r="60" spans="1:105" ht="22.5" customHeight="1">
      <c r="A60" s="31" t="s">
        <v>25</v>
      </c>
      <c r="B60" s="31"/>
      <c r="C60" s="2" t="s">
        <v>1</v>
      </c>
      <c r="D60" s="2" t="s">
        <v>45</v>
      </c>
      <c r="E60" s="2" t="s">
        <v>66</v>
      </c>
      <c r="F60" s="25" t="s">
        <v>67</v>
      </c>
      <c r="G60" s="25"/>
      <c r="H60" s="25"/>
      <c r="I60" s="25"/>
      <c r="J60" s="25" t="s">
        <v>17</v>
      </c>
      <c r="K60" s="25"/>
      <c r="L60" s="3" t="s">
        <v>26</v>
      </c>
      <c r="M60" s="4">
        <v>10000</v>
      </c>
      <c r="N60" s="9"/>
      <c r="O60" s="4">
        <v>10000</v>
      </c>
      <c r="P60" s="16">
        <f t="shared" si="0"/>
        <v>10000</v>
      </c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</row>
    <row r="61" spans="1:105" ht="21.75" customHeight="1">
      <c r="A61" s="31" t="s">
        <v>23</v>
      </c>
      <c r="B61" s="31"/>
      <c r="C61" s="2" t="s">
        <v>1</v>
      </c>
      <c r="D61" s="2" t="s">
        <v>45</v>
      </c>
      <c r="E61" s="2" t="s">
        <v>61</v>
      </c>
      <c r="F61" s="25" t="s">
        <v>62</v>
      </c>
      <c r="G61" s="25"/>
      <c r="H61" s="25"/>
      <c r="I61" s="25"/>
      <c r="J61" s="25" t="s">
        <v>14</v>
      </c>
      <c r="K61" s="25"/>
      <c r="L61" s="3" t="s">
        <v>24</v>
      </c>
      <c r="M61" s="4">
        <v>9140</v>
      </c>
      <c r="N61" s="9"/>
      <c r="O61" s="4">
        <v>9140</v>
      </c>
      <c r="P61" s="16">
        <f t="shared" si="0"/>
        <v>9140</v>
      </c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</row>
    <row r="62" spans="1:105" ht="26.25" customHeight="1">
      <c r="A62" s="31" t="s">
        <v>25</v>
      </c>
      <c r="B62" s="31"/>
      <c r="C62" s="2" t="s">
        <v>1</v>
      </c>
      <c r="D62" s="2" t="s">
        <v>45</v>
      </c>
      <c r="E62" s="2" t="s">
        <v>61</v>
      </c>
      <c r="F62" s="25" t="s">
        <v>62</v>
      </c>
      <c r="G62" s="25"/>
      <c r="H62" s="25"/>
      <c r="I62" s="25"/>
      <c r="J62" s="25" t="s">
        <v>17</v>
      </c>
      <c r="K62" s="25"/>
      <c r="L62" s="3" t="s">
        <v>26</v>
      </c>
      <c r="M62" s="19">
        <v>4860</v>
      </c>
      <c r="N62" s="9"/>
      <c r="O62" s="19">
        <v>4860</v>
      </c>
      <c r="P62" s="20">
        <f t="shared" si="0"/>
        <v>4860</v>
      </c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</row>
    <row r="63" spans="1:105" ht="15">
      <c r="A63" s="11" t="s">
        <v>73</v>
      </c>
      <c r="B63" s="12"/>
      <c r="C63" s="11"/>
      <c r="D63" s="13"/>
      <c r="E63" s="13"/>
      <c r="F63" s="13"/>
      <c r="G63" s="13"/>
      <c r="H63" s="13"/>
      <c r="I63" s="13"/>
      <c r="J63" s="13"/>
      <c r="K63" s="13"/>
      <c r="L63" s="12"/>
      <c r="M63" s="21">
        <f>SUM(M7:M62)</f>
        <v>74600422.60000002</v>
      </c>
      <c r="N63" s="14"/>
      <c r="O63" s="21">
        <f>SUM(O7:O62)</f>
        <v>74599439.10000002</v>
      </c>
      <c r="P63" s="16">
        <f>SUM(P7:P62)</f>
        <v>74529717.91000001</v>
      </c>
      <c r="Q63" s="23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</row>
    <row r="65" spans="1:16" ht="12">
      <c r="A65" s="5" t="s">
        <v>75</v>
      </c>
      <c r="B65" s="8"/>
      <c r="C65" s="8"/>
      <c r="D65" s="35" t="s">
        <v>76</v>
      </c>
      <c r="E65" s="35"/>
      <c r="F65" s="35"/>
      <c r="G65" s="35"/>
      <c r="H65" s="35"/>
      <c r="I65" s="35"/>
      <c r="J65" s="35"/>
      <c r="K65" s="35"/>
      <c r="L65" s="35"/>
      <c r="P65" s="24"/>
    </row>
    <row r="66" spans="1:12" ht="11.25">
      <c r="A66" s="1" t="s">
        <v>0</v>
      </c>
      <c r="B66" s="6" t="s">
        <v>49</v>
      </c>
      <c r="C66" s="1" t="s">
        <v>0</v>
      </c>
      <c r="D66" s="36" t="s">
        <v>50</v>
      </c>
      <c r="E66" s="36"/>
      <c r="F66" s="36"/>
      <c r="G66" s="36"/>
      <c r="H66" s="36"/>
      <c r="I66" s="36"/>
      <c r="J66" s="36"/>
      <c r="K66" s="36"/>
      <c r="L66" s="36"/>
    </row>
    <row r="68" spans="1:12" ht="12">
      <c r="A68" s="5" t="s">
        <v>51</v>
      </c>
      <c r="D68" s="37" t="s">
        <v>52</v>
      </c>
      <c r="E68" s="37"/>
      <c r="F68" s="37"/>
      <c r="G68" s="37"/>
      <c r="H68" s="37"/>
      <c r="I68" s="37"/>
      <c r="J68" s="37"/>
      <c r="K68" s="37"/>
      <c r="L68" s="37"/>
    </row>
    <row r="69" spans="1:12" ht="11.25">
      <c r="A69" s="1" t="s">
        <v>0</v>
      </c>
      <c r="B69" s="6" t="s">
        <v>49</v>
      </c>
      <c r="C69" s="1" t="s">
        <v>0</v>
      </c>
      <c r="D69" s="36" t="s">
        <v>50</v>
      </c>
      <c r="E69" s="36"/>
      <c r="F69" s="36"/>
      <c r="G69" s="36"/>
      <c r="H69" s="36"/>
      <c r="I69" s="36"/>
      <c r="J69" s="36"/>
      <c r="K69" s="36"/>
      <c r="L69" s="36"/>
    </row>
    <row r="71" spans="1:12" ht="11.25">
      <c r="A71" s="7" t="s">
        <v>74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</sheetData>
  <sheetProtection/>
  <mergeCells count="202">
    <mergeCell ref="A2:N2"/>
    <mergeCell ref="O2:Y2"/>
    <mergeCell ref="AP2:BE2"/>
    <mergeCell ref="BF2:BU2"/>
    <mergeCell ref="BV2:CK2"/>
    <mergeCell ref="CL2:DA2"/>
    <mergeCell ref="Z2:AO2"/>
    <mergeCell ref="BF3:BT3"/>
    <mergeCell ref="BV3:CJ3"/>
    <mergeCell ref="A5:N5"/>
    <mergeCell ref="O5:Y5"/>
    <mergeCell ref="A4:N4"/>
    <mergeCell ref="O4:X4"/>
    <mergeCell ref="A3:N3"/>
    <mergeCell ref="O3:X3"/>
    <mergeCell ref="AP3:BD3"/>
    <mergeCell ref="BV4:CJ4"/>
    <mergeCell ref="A12:B12"/>
    <mergeCell ref="A13:B13"/>
    <mergeCell ref="F12:I12"/>
    <mergeCell ref="J12:K12"/>
    <mergeCell ref="F13:I13"/>
    <mergeCell ref="J13:K13"/>
    <mergeCell ref="A14:B14"/>
    <mergeCell ref="A15:B15"/>
    <mergeCell ref="F14:I14"/>
    <mergeCell ref="J14:K14"/>
    <mergeCell ref="F15:I15"/>
    <mergeCell ref="J15:K15"/>
    <mergeCell ref="A16:B16"/>
    <mergeCell ref="A17:B17"/>
    <mergeCell ref="F16:I16"/>
    <mergeCell ref="J16:K16"/>
    <mergeCell ref="F17:I17"/>
    <mergeCell ref="J17:K17"/>
    <mergeCell ref="A18:B18"/>
    <mergeCell ref="A19:B19"/>
    <mergeCell ref="F18:I18"/>
    <mergeCell ref="J18:K18"/>
    <mergeCell ref="F19:I19"/>
    <mergeCell ref="J19:K19"/>
    <mergeCell ref="A20:B20"/>
    <mergeCell ref="A21:B21"/>
    <mergeCell ref="F20:I20"/>
    <mergeCell ref="J20:K20"/>
    <mergeCell ref="F21:I21"/>
    <mergeCell ref="J21:K21"/>
    <mergeCell ref="A22:B22"/>
    <mergeCell ref="A23:B23"/>
    <mergeCell ref="F22:I22"/>
    <mergeCell ref="J22:K22"/>
    <mergeCell ref="F23:I23"/>
    <mergeCell ref="J23:K23"/>
    <mergeCell ref="A24:B24"/>
    <mergeCell ref="A25:B25"/>
    <mergeCell ref="F24:I24"/>
    <mergeCell ref="J24:K24"/>
    <mergeCell ref="F25:I25"/>
    <mergeCell ref="J25:K25"/>
    <mergeCell ref="A26:B26"/>
    <mergeCell ref="A27:B27"/>
    <mergeCell ref="F26:I26"/>
    <mergeCell ref="J26:K26"/>
    <mergeCell ref="F27:I27"/>
    <mergeCell ref="J27:K27"/>
    <mergeCell ref="A28:B28"/>
    <mergeCell ref="A29:B29"/>
    <mergeCell ref="F28:I28"/>
    <mergeCell ref="J28:K28"/>
    <mergeCell ref="F29:I29"/>
    <mergeCell ref="J29:K29"/>
    <mergeCell ref="A30:B30"/>
    <mergeCell ref="A31:B31"/>
    <mergeCell ref="F30:I30"/>
    <mergeCell ref="J30:K30"/>
    <mergeCell ref="F31:I31"/>
    <mergeCell ref="J31:K31"/>
    <mergeCell ref="Z5:AO5"/>
    <mergeCell ref="J34:K34"/>
    <mergeCell ref="F35:I35"/>
    <mergeCell ref="J35:K35"/>
    <mergeCell ref="A32:B32"/>
    <mergeCell ref="A33:B33"/>
    <mergeCell ref="F32:I32"/>
    <mergeCell ref="J32:K32"/>
    <mergeCell ref="F33:I33"/>
    <mergeCell ref="J33:K33"/>
    <mergeCell ref="A36:B36"/>
    <mergeCell ref="A37:B37"/>
    <mergeCell ref="F36:I36"/>
    <mergeCell ref="J36:K36"/>
    <mergeCell ref="A34:B34"/>
    <mergeCell ref="A35:B35"/>
    <mergeCell ref="F34:I34"/>
    <mergeCell ref="AP5:BE5"/>
    <mergeCell ref="BF5:BU5"/>
    <mergeCell ref="BV5:CK5"/>
    <mergeCell ref="CL3:CZ3"/>
    <mergeCell ref="Z4:AN4"/>
    <mergeCell ref="AP4:BD4"/>
    <mergeCell ref="BF4:BT4"/>
    <mergeCell ref="Z3:AN3"/>
    <mergeCell ref="CL4:CZ4"/>
    <mergeCell ref="CL5:DA5"/>
    <mergeCell ref="J41:K41"/>
    <mergeCell ref="F37:I37"/>
    <mergeCell ref="J37:K37"/>
    <mergeCell ref="A38:B38"/>
    <mergeCell ref="F38:I38"/>
    <mergeCell ref="J38:K38"/>
    <mergeCell ref="A39:B39"/>
    <mergeCell ref="F39:I39"/>
    <mergeCell ref="J39:K39"/>
    <mergeCell ref="F42:I42"/>
    <mergeCell ref="J42:K42"/>
    <mergeCell ref="A43:B43"/>
    <mergeCell ref="F43:I43"/>
    <mergeCell ref="J43:K43"/>
    <mergeCell ref="A40:B40"/>
    <mergeCell ref="F40:I40"/>
    <mergeCell ref="J40:K40"/>
    <mergeCell ref="A41:B41"/>
    <mergeCell ref="F41:I41"/>
    <mergeCell ref="J47:K47"/>
    <mergeCell ref="A44:B44"/>
    <mergeCell ref="F44:I44"/>
    <mergeCell ref="J44:K44"/>
    <mergeCell ref="A45:B45"/>
    <mergeCell ref="F45:I45"/>
    <mergeCell ref="J45:K45"/>
    <mergeCell ref="F48:I48"/>
    <mergeCell ref="J48:K48"/>
    <mergeCell ref="A49:B49"/>
    <mergeCell ref="F49:I49"/>
    <mergeCell ref="J49:K49"/>
    <mergeCell ref="A46:B46"/>
    <mergeCell ref="F46:I46"/>
    <mergeCell ref="J46:K46"/>
    <mergeCell ref="A47:B47"/>
    <mergeCell ref="F47:I47"/>
    <mergeCell ref="D65:L65"/>
    <mergeCell ref="D66:L66"/>
    <mergeCell ref="D68:L68"/>
    <mergeCell ref="D69:L69"/>
    <mergeCell ref="A52:B52"/>
    <mergeCell ref="F52:I52"/>
    <mergeCell ref="J52:K52"/>
    <mergeCell ref="A53:B53"/>
    <mergeCell ref="F53:I53"/>
    <mergeCell ref="J53:K53"/>
    <mergeCell ref="A7:B7"/>
    <mergeCell ref="A8:B8"/>
    <mergeCell ref="A9:B9"/>
    <mergeCell ref="A10:B10"/>
    <mergeCell ref="A11:B11"/>
    <mergeCell ref="A54:B54"/>
    <mergeCell ref="A50:B50"/>
    <mergeCell ref="A51:B51"/>
    <mergeCell ref="A48:B48"/>
    <mergeCell ref="A42:B42"/>
    <mergeCell ref="A55:B55"/>
    <mergeCell ref="A56:B56"/>
    <mergeCell ref="A57:B57"/>
    <mergeCell ref="A58:B58"/>
    <mergeCell ref="A59:B59"/>
    <mergeCell ref="A60:B60"/>
    <mergeCell ref="A61:B61"/>
    <mergeCell ref="A62:B62"/>
    <mergeCell ref="F7:I7"/>
    <mergeCell ref="J7:K7"/>
    <mergeCell ref="F8:I8"/>
    <mergeCell ref="J8:K8"/>
    <mergeCell ref="F9:I9"/>
    <mergeCell ref="J9:K9"/>
    <mergeCell ref="F10:I10"/>
    <mergeCell ref="J10:K10"/>
    <mergeCell ref="F11:I11"/>
    <mergeCell ref="J11:K11"/>
    <mergeCell ref="F54:I54"/>
    <mergeCell ref="J54:K54"/>
    <mergeCell ref="F55:I55"/>
    <mergeCell ref="J55:K55"/>
    <mergeCell ref="F50:I50"/>
    <mergeCell ref="J50:K50"/>
    <mergeCell ref="F51:I51"/>
    <mergeCell ref="J51:K51"/>
    <mergeCell ref="F56:I56"/>
    <mergeCell ref="J56:K56"/>
    <mergeCell ref="F57:I57"/>
    <mergeCell ref="J57:K57"/>
    <mergeCell ref="F58:I58"/>
    <mergeCell ref="J58:K58"/>
    <mergeCell ref="F62:I62"/>
    <mergeCell ref="J62:K62"/>
    <mergeCell ref="A6:B6"/>
    <mergeCell ref="C6:L6"/>
    <mergeCell ref="F59:I59"/>
    <mergeCell ref="J59:K59"/>
    <mergeCell ref="F60:I60"/>
    <mergeCell ref="J60:K60"/>
    <mergeCell ref="F61:I61"/>
    <mergeCell ref="J61:K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Загуева ИА</cp:lastModifiedBy>
  <cp:lastPrinted>2016-01-14T05:41:55Z</cp:lastPrinted>
  <dcterms:created xsi:type="dcterms:W3CDTF">2015-07-02T06:25:57Z</dcterms:created>
  <dcterms:modified xsi:type="dcterms:W3CDTF">2016-02-05T09:39:46Z</dcterms:modified>
  <cp:category/>
  <cp:version/>
  <cp:contentType/>
  <cp:contentStatus/>
  <cp:revision>1</cp:revision>
</cp:coreProperties>
</file>